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c\OneDrive\Área de Trabalho\"/>
    </mc:Choice>
  </mc:AlternateContent>
  <xr:revisionPtr revIDLastSave="0" documentId="8_{5FF69989-029A-4EF4-96BC-C05FCBD41A88}" xr6:coauthVersionLast="47" xr6:coauthVersionMax="47" xr10:uidLastSave="{00000000-0000-0000-0000-000000000000}"/>
  <bookViews>
    <workbookView xWindow="-120" yWindow="-120" windowWidth="29040" windowHeight="15720" xr2:uid="{39FFF9CE-1474-4841-B6A2-62CE6B74B51C}"/>
  </bookViews>
  <sheets>
    <sheet name="Planilh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H45" i="2"/>
  <c r="H47" i="2" s="1"/>
  <c r="H53" i="2"/>
  <c r="H54" i="2" s="1"/>
  <c r="H52" i="2"/>
  <c r="H51" i="2"/>
  <c r="B70" i="2"/>
  <c r="B69" i="2"/>
  <c r="B68" i="2"/>
  <c r="B67" i="2"/>
  <c r="B66" i="2"/>
  <c r="B65" i="2"/>
  <c r="H5" i="2"/>
  <c r="H6" i="2"/>
  <c r="D69" i="2" l="1"/>
  <c r="D68" i="2"/>
  <c r="H61" i="2"/>
  <c r="D70" i="2" s="1"/>
  <c r="H38" i="2"/>
  <c r="H23" i="2"/>
  <c r="H24" i="2"/>
  <c r="H37" i="2"/>
  <c r="H15" i="2"/>
  <c r="H34" i="2"/>
  <c r="H35" i="2"/>
  <c r="H36" i="2"/>
  <c r="H39" i="2"/>
  <c r="H33" i="2"/>
  <c r="H27" i="2"/>
  <c r="H28" i="2"/>
  <c r="H13" i="2"/>
  <c r="H14" i="2"/>
  <c r="H17" i="2"/>
  <c r="H18" i="2"/>
  <c r="H19" i="2"/>
  <c r="H20" i="2"/>
  <c r="H21" i="2"/>
  <c r="H22" i="2"/>
  <c r="H29" i="2" s="1"/>
  <c r="H25" i="2"/>
  <c r="H4" i="2"/>
  <c r="H26" i="2"/>
  <c r="H12" i="2"/>
  <c r="H40" i="2" l="1"/>
  <c r="D65" i="2"/>
  <c r="H7" i="2"/>
  <c r="D66" i="2"/>
  <c r="D67" i="2"/>
  <c r="D71" i="2" l="1"/>
</calcChain>
</file>

<file path=xl/sharedStrings.xml><?xml version="1.0" encoding="utf-8"?>
<sst xmlns="http://schemas.openxmlformats.org/spreadsheetml/2006/main" count="192" uniqueCount="124">
  <si>
    <t>VALOR TOTAL</t>
  </si>
  <si>
    <t>1- PRÉ-PRODUÇÃO</t>
  </si>
  <si>
    <t>ITEM</t>
  </si>
  <si>
    <t>RUBRICA/ DESPESA</t>
  </si>
  <si>
    <t>TIPO DE UNIDADE</t>
  </si>
  <si>
    <t>QUANTIDADE</t>
  </si>
  <si>
    <t>VALOR UNITÁRIO</t>
  </si>
  <si>
    <t>JUSTIFICATIVA</t>
  </si>
  <si>
    <t>1.1</t>
  </si>
  <si>
    <t>Cache</t>
  </si>
  <si>
    <t>1.2</t>
  </si>
  <si>
    <t>TOTAL  PRÉ-PRODUÇÃO:</t>
  </si>
  <si>
    <t>verba</t>
  </si>
  <si>
    <t>Meses</t>
  </si>
  <si>
    <t>TOTAL  DE PRODUÇÃO/EXECUÇÃO</t>
  </si>
  <si>
    <t>Anuncio em Redes Sociais</t>
  </si>
  <si>
    <t>Coordenador de Redes sociais</t>
  </si>
  <si>
    <t>Fara as publicações em redes socias, responderá demandas, fará as artes</t>
  </si>
  <si>
    <t>cache</t>
  </si>
  <si>
    <t>4.1</t>
  </si>
  <si>
    <t>Trecho</t>
  </si>
  <si>
    <t>3.1</t>
  </si>
  <si>
    <t>3.2</t>
  </si>
  <si>
    <t>3.3</t>
  </si>
  <si>
    <t>3.4</t>
  </si>
  <si>
    <t>Unidade</t>
  </si>
  <si>
    <t>UNIDADE</t>
  </si>
  <si>
    <t>Preparador corporal</t>
  </si>
  <si>
    <t>Preparador corporal para os atores</t>
  </si>
  <si>
    <t>Preparador vocal</t>
  </si>
  <si>
    <t>Arranjador para as musicas, adequação as vozes.</t>
  </si>
  <si>
    <t>2 - PRODUÇÃO DO ESPETÁCULO</t>
  </si>
  <si>
    <t>Coordenador do Projeto</t>
  </si>
  <si>
    <t>Criação e execução de figurinos</t>
  </si>
  <si>
    <t>Criação de figurinos e execução dos mesmos</t>
  </si>
  <si>
    <t>Criação e execução de cenário e adereços</t>
  </si>
  <si>
    <t>Anuncio em portais</t>
  </si>
  <si>
    <t>Iluminador - Cache de apresentação</t>
  </si>
  <si>
    <t>Cache por apresentação.</t>
  </si>
  <si>
    <t>Montagem e operação de luz</t>
  </si>
  <si>
    <t>Assistente de produção / Palco</t>
  </si>
  <si>
    <t>2.1</t>
  </si>
  <si>
    <t>2.2</t>
  </si>
  <si>
    <t>2.3</t>
  </si>
  <si>
    <t>2.4</t>
  </si>
  <si>
    <t>2.5</t>
  </si>
  <si>
    <t>2.8</t>
  </si>
  <si>
    <t>2.9</t>
  </si>
  <si>
    <t>2.10</t>
  </si>
  <si>
    <t>2.11</t>
  </si>
  <si>
    <t>2.12</t>
  </si>
  <si>
    <t>2.13</t>
  </si>
  <si>
    <t>4.2</t>
  </si>
  <si>
    <t>Serviços administrativos, contratos, compras, produção</t>
  </si>
  <si>
    <t>mês</t>
  </si>
  <si>
    <t>Van de transporte do pessoal para os ensaios</t>
  </si>
  <si>
    <t>Criação e material de maquiagem</t>
  </si>
  <si>
    <t>Fotografo</t>
  </si>
  <si>
    <t>Camarim</t>
  </si>
  <si>
    <t>Alimentação de camarim - verba</t>
  </si>
  <si>
    <t>Assessoria de imprensa com Clipagem e valoração de mídia espontânea</t>
  </si>
  <si>
    <t>Interprete Libras</t>
  </si>
  <si>
    <t>Interprete de Libras para as apresentações. 2 interpretes</t>
  </si>
  <si>
    <t>Audiodescrição</t>
  </si>
  <si>
    <t>Audiodescritor para as apresentações</t>
  </si>
  <si>
    <t>Equipamento de audiodescrição</t>
  </si>
  <si>
    <t>Locação de sistema de audiodescrição</t>
  </si>
  <si>
    <t>2.14</t>
  </si>
  <si>
    <t>2.15</t>
  </si>
  <si>
    <t>2.16</t>
  </si>
  <si>
    <t>2.17</t>
  </si>
  <si>
    <t>Coordenador do projeto.</t>
  </si>
  <si>
    <t>Direitos Autorais de texto e musicas.</t>
  </si>
  <si>
    <t>Auxiliar Administrativo</t>
  </si>
  <si>
    <t>1.4</t>
  </si>
  <si>
    <t>Direitos Autorais de texto</t>
  </si>
  <si>
    <t>Cache de ensaio de Atores - 8 atores</t>
  </si>
  <si>
    <t xml:space="preserve">Cache para ensaio dos atores - 3 meses de ensaio, R$ 1.500,00 por mês. </t>
  </si>
  <si>
    <t>Arranjador - Musicas</t>
  </si>
  <si>
    <t xml:space="preserve">Cache de atores - 8 atores </t>
  </si>
  <si>
    <t>3 - MIDIA E PUBLICIDADE</t>
  </si>
  <si>
    <t>4 - DESPESAS ADMINISTRATIVAS</t>
  </si>
  <si>
    <t>5 - ACESSIBILIDADE</t>
  </si>
  <si>
    <t>6 - OUTROS</t>
  </si>
  <si>
    <t>TOTAL  DE  MIDIA/PUBLICIDADE:</t>
  </si>
  <si>
    <t>TOTAL  DE  DESPESAS ADMINISTRATIVAS:</t>
  </si>
  <si>
    <t>TOTAL  DE  ACESSIBILIDADE:</t>
  </si>
  <si>
    <t>TOTAL  DE  OUTROS:</t>
  </si>
  <si>
    <t>TOTAL DO PROJETO:</t>
  </si>
  <si>
    <t>Hotel /Hospedagem sem alimentação</t>
  </si>
  <si>
    <t>3.5</t>
  </si>
  <si>
    <t>3.6</t>
  </si>
  <si>
    <t>3.7</t>
  </si>
  <si>
    <t>Material de apoio (copias, impressões, correios, contratos, etc..)</t>
  </si>
  <si>
    <t>5.1</t>
  </si>
  <si>
    <t>5.2</t>
  </si>
  <si>
    <t>5.3</t>
  </si>
  <si>
    <t>Anuncio nos portais UOL, Folha de SP, Terra</t>
  </si>
  <si>
    <t>Locação de espaço para apresentações</t>
  </si>
  <si>
    <t>Locação de espaços de apresentação. 16 cidades</t>
  </si>
  <si>
    <t>2.6</t>
  </si>
  <si>
    <t>2.7</t>
  </si>
  <si>
    <t>ESPETACULO</t>
  </si>
  <si>
    <t>Direitos Autorais sobre texto</t>
  </si>
  <si>
    <t>Direitos Autorais sobre musicas</t>
  </si>
  <si>
    <t>Preparador vocal para os atores cantarem ao vivo e criação e preparação para sons cênicos.</t>
  </si>
  <si>
    <t>Profissional para criação da maquiagem dos atores, e matérias de consumo de maquiagem</t>
  </si>
  <si>
    <t xml:space="preserve">Diretor - Cache único para direção e acompanhamento do espetáculo </t>
  </si>
  <si>
    <t>Cache de direção do espetáculo para a temporada</t>
  </si>
  <si>
    <t>Criação de cenários e adereços e execução dos mesmos</t>
  </si>
  <si>
    <t>Diária dos atores e técnicos</t>
  </si>
  <si>
    <t>Diária de refeições e deslocamentos para apresentações. 8 atores +3 técnicos +1 produção = 12 x 16 dias = 192 diárias</t>
  </si>
  <si>
    <t>Hospedagem de atores e técnicos. 8 atores +3 técnicos +1 produção = 12 pessoas. 4 quartos triplos. 16 cidades</t>
  </si>
  <si>
    <t>Seguro de vida em grupo, atores técnicos, apoio</t>
  </si>
  <si>
    <t>Apólice de seguro em grupo. 12 meses.</t>
  </si>
  <si>
    <t xml:space="preserve">Transporte de Atores/ Cenários e Figurinos </t>
  </si>
  <si>
    <t>Assistente de produção, acompanhamento da equipe</t>
  </si>
  <si>
    <t>Assessoria de imprensa para as ações do espetáculo</t>
  </si>
  <si>
    <t>Divulgação em redes sociais Facebook, Instagram, Tik Tok, Google</t>
  </si>
  <si>
    <t>Fotografo para fotos de divulgação e registro do espetáculo</t>
  </si>
  <si>
    <t>Registro videográfico</t>
  </si>
  <si>
    <t>Registro em alta definição do espetáculo</t>
  </si>
  <si>
    <t>Programador Visual / Designer gráfico</t>
  </si>
  <si>
    <t xml:space="preserve">Fara a criação da identidade visual e derivados. convite digital para estreia; programa digital;
guia educativo digital; 4 modelos de e-mail marketing para a temporada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</si>
</sst>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/>
      <right/>
      <top/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4" fontId="0" fillId="2" borderId="0" xfId="0" applyNumberFormat="1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" fontId="0" fillId="2" borderId="0" xfId="0" applyNumberFormat="1" applyFill="1"/>
    <xf numFmtId="0" fontId="0" fillId="2" borderId="0" xfId="0" applyFill="1" applyAlignment="1">
      <alignment horizontal="right"/>
    </xf>
    <xf numFmtId="0" fontId="7" fillId="6" borderId="2" xfId="0" quotePrefix="1" applyFont="1" applyFill="1" applyBorder="1" applyAlignment="1">
      <alignment horizontal="left" vertical="center" wrapText="1"/>
    </xf>
    <xf numFmtId="44" fontId="8" fillId="2" borderId="0" xfId="1" applyFont="1" applyFill="1" applyBorder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4" fontId="0" fillId="2" borderId="1" xfId="0" applyNumberFormat="1" applyFill="1" applyBorder="1"/>
    <xf numFmtId="0" fontId="0" fillId="0" borderId="0" xfId="0" applyAlignment="1">
      <alignment vertical="center"/>
    </xf>
    <xf numFmtId="0" fontId="9" fillId="4" borderId="1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3" fillId="5" borderId="0" xfId="0" applyFont="1" applyFill="1" applyAlignment="1">
      <alignment horizontal="left"/>
    </xf>
    <xf numFmtId="0" fontId="2" fillId="3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3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95B4E-680E-4862-B152-1F50EE9EB910}">
  <sheetPr>
    <pageSetUpPr fitToPage="1"/>
  </sheetPr>
  <dimension ref="B1:K72"/>
  <sheetViews>
    <sheetView tabSelected="1" topLeftCell="B1" zoomScale="110" zoomScaleNormal="110" workbookViewId="0">
      <selection activeCell="I39" sqref="I39"/>
    </sheetView>
  </sheetViews>
  <sheetFormatPr defaultColWidth="8.85546875" defaultRowHeight="15" x14ac:dyDescent="0.25"/>
  <cols>
    <col min="1" max="1" width="8.85546875" style="1"/>
    <col min="2" max="2" width="8" style="1" customWidth="1"/>
    <col min="3" max="3" width="41.42578125" style="1" customWidth="1"/>
    <col min="4" max="4" width="11.28515625" style="1" customWidth="1"/>
    <col min="5" max="5" width="14.7109375" style="1" bestFit="1" customWidth="1"/>
    <col min="6" max="6" width="10.42578125" style="1" bestFit="1" customWidth="1"/>
    <col min="7" max="7" width="16.5703125" style="1" bestFit="1" customWidth="1"/>
    <col min="8" max="8" width="18" style="1" bestFit="1" customWidth="1"/>
    <col min="9" max="9" width="49.85546875" style="1" customWidth="1"/>
    <col min="10" max="10" width="12.85546875" style="1" bestFit="1" customWidth="1"/>
    <col min="11" max="16384" width="8.85546875" style="1"/>
  </cols>
  <sheetData>
    <row r="1" spans="2:11" ht="26.25" x14ac:dyDescent="0.4">
      <c r="B1" s="29" t="s">
        <v>102</v>
      </c>
      <c r="C1" s="29"/>
      <c r="D1" s="29"/>
      <c r="E1" s="29"/>
      <c r="F1" s="29"/>
      <c r="G1" s="29"/>
      <c r="H1" s="29"/>
      <c r="I1" s="29"/>
    </row>
    <row r="2" spans="2:11" ht="18.75" x14ac:dyDescent="0.3">
      <c r="B2" s="30" t="s">
        <v>1</v>
      </c>
      <c r="C2" s="30"/>
      <c r="D2" s="30"/>
      <c r="E2" s="30"/>
      <c r="F2" s="30"/>
      <c r="G2" s="30"/>
      <c r="H2" s="30"/>
      <c r="I2" s="30"/>
    </row>
    <row r="3" spans="2:11" ht="32.25" thickBot="1" x14ac:dyDescent="0.3">
      <c r="B3" s="3" t="s">
        <v>2</v>
      </c>
      <c r="C3" s="3" t="s">
        <v>3</v>
      </c>
      <c r="D3" s="3" t="s">
        <v>4</v>
      </c>
      <c r="E3" s="3" t="s">
        <v>5</v>
      </c>
      <c r="F3" s="3" t="s">
        <v>26</v>
      </c>
      <c r="G3" s="3" t="s">
        <v>6</v>
      </c>
      <c r="H3" s="3" t="s">
        <v>0</v>
      </c>
      <c r="I3" s="4" t="s">
        <v>7</v>
      </c>
      <c r="K3" s="26"/>
    </row>
    <row r="4" spans="2:11" ht="16.5" thickBot="1" x14ac:dyDescent="0.3">
      <c r="B4" s="5" t="s">
        <v>8</v>
      </c>
      <c r="C4" s="6" t="s">
        <v>32</v>
      </c>
      <c r="D4" s="7" t="s">
        <v>9</v>
      </c>
      <c r="E4" s="7">
        <v>1</v>
      </c>
      <c r="F4" s="7">
        <v>6</v>
      </c>
      <c r="G4" s="8">
        <v>2000</v>
      </c>
      <c r="H4" s="8">
        <f>E4*F4*G4</f>
        <v>12000</v>
      </c>
      <c r="I4" s="9" t="s">
        <v>71</v>
      </c>
      <c r="K4" s="26"/>
    </row>
    <row r="5" spans="2:11" ht="16.5" thickBot="1" x14ac:dyDescent="0.3">
      <c r="B5" s="5" t="s">
        <v>10</v>
      </c>
      <c r="C5" s="6" t="s">
        <v>103</v>
      </c>
      <c r="D5" s="7" t="s">
        <v>9</v>
      </c>
      <c r="E5" s="7">
        <v>1</v>
      </c>
      <c r="F5" s="7">
        <v>1</v>
      </c>
      <c r="G5" s="8">
        <v>19500</v>
      </c>
      <c r="H5" s="8">
        <f t="shared" ref="H5" si="0">E5*F5*G5</f>
        <v>19500</v>
      </c>
      <c r="I5" s="9" t="s">
        <v>75</v>
      </c>
      <c r="K5" s="26"/>
    </row>
    <row r="6" spans="2:11" ht="16.5" thickBot="1" x14ac:dyDescent="0.3">
      <c r="B6" s="5" t="s">
        <v>74</v>
      </c>
      <c r="C6" s="6" t="s">
        <v>104</v>
      </c>
      <c r="D6" s="7" t="s">
        <v>9</v>
      </c>
      <c r="E6" s="7">
        <v>1</v>
      </c>
      <c r="F6" s="7">
        <v>1</v>
      </c>
      <c r="G6" s="8">
        <v>19500</v>
      </c>
      <c r="H6" s="8">
        <f>E6*F6*G6</f>
        <v>19500</v>
      </c>
      <c r="I6" s="9" t="s">
        <v>72</v>
      </c>
      <c r="K6" s="26"/>
    </row>
    <row r="7" spans="2:11" ht="15.75" x14ac:dyDescent="0.25">
      <c r="B7" s="27" t="s">
        <v>11</v>
      </c>
      <c r="C7" s="27"/>
      <c r="D7" s="27"/>
      <c r="E7" s="27"/>
      <c r="F7" s="27"/>
      <c r="G7" s="27"/>
      <c r="H7" s="10">
        <f>SUM(H4:H6)</f>
        <v>51000</v>
      </c>
      <c r="I7" s="11"/>
      <c r="K7" s="26"/>
    </row>
    <row r="8" spans="2:11" ht="15.75" x14ac:dyDescent="0.25">
      <c r="B8" s="12"/>
      <c r="C8" s="12"/>
      <c r="D8" s="12"/>
      <c r="E8" s="12"/>
      <c r="F8" s="12"/>
      <c r="G8" s="12"/>
      <c r="H8" s="12"/>
      <c r="I8" s="11"/>
    </row>
    <row r="9" spans="2:11" ht="15.75" x14ac:dyDescent="0.25">
      <c r="B9" s="12"/>
      <c r="C9" s="12"/>
      <c r="D9" s="12"/>
      <c r="E9" s="12"/>
      <c r="F9" s="12"/>
      <c r="G9" s="12"/>
      <c r="H9" s="12"/>
      <c r="I9" s="11"/>
    </row>
    <row r="10" spans="2:11" ht="19.5" thickBot="1" x14ac:dyDescent="0.35">
      <c r="B10" s="28" t="s">
        <v>31</v>
      </c>
      <c r="C10" s="28"/>
      <c r="D10" s="28"/>
      <c r="E10" s="28"/>
      <c r="F10" s="28"/>
      <c r="G10" s="28"/>
      <c r="H10" s="28"/>
      <c r="I10" s="28"/>
      <c r="J10" s="2"/>
    </row>
    <row r="11" spans="2:11" ht="32.25" thickBot="1" x14ac:dyDescent="0.3">
      <c r="B11" s="3" t="s">
        <v>2</v>
      </c>
      <c r="C11" s="3" t="s">
        <v>3</v>
      </c>
      <c r="D11" s="3" t="s">
        <v>4</v>
      </c>
      <c r="E11" s="3" t="s">
        <v>5</v>
      </c>
      <c r="F11" s="3" t="s">
        <v>26</v>
      </c>
      <c r="G11" s="3" t="s">
        <v>6</v>
      </c>
      <c r="H11" s="3" t="s">
        <v>0</v>
      </c>
      <c r="I11" s="4" t="s">
        <v>7</v>
      </c>
      <c r="J11" s="2"/>
    </row>
    <row r="12" spans="2:11" ht="32.25" thickBot="1" x14ac:dyDescent="0.3">
      <c r="B12" s="5" t="s">
        <v>41</v>
      </c>
      <c r="C12" s="6" t="s">
        <v>76</v>
      </c>
      <c r="D12" s="7" t="s">
        <v>9</v>
      </c>
      <c r="E12" s="7">
        <v>8</v>
      </c>
      <c r="F12" s="7">
        <v>3</v>
      </c>
      <c r="G12" s="8">
        <v>730</v>
      </c>
      <c r="H12" s="8">
        <f>E12*F12*G12</f>
        <v>17520</v>
      </c>
      <c r="I12" s="9" t="s">
        <v>77</v>
      </c>
      <c r="J12" s="2"/>
    </row>
    <row r="13" spans="2:11" ht="16.5" thickBot="1" x14ac:dyDescent="0.3">
      <c r="B13" s="5" t="s">
        <v>42</v>
      </c>
      <c r="C13" s="6" t="s">
        <v>27</v>
      </c>
      <c r="D13" s="7" t="s">
        <v>9</v>
      </c>
      <c r="E13" s="7">
        <v>1</v>
      </c>
      <c r="F13" s="7">
        <v>1</v>
      </c>
      <c r="G13" s="8">
        <v>3500</v>
      </c>
      <c r="H13" s="8">
        <f t="shared" ref="H13:H25" si="1">E13*F13*G13</f>
        <v>3500</v>
      </c>
      <c r="I13" s="9" t="s">
        <v>28</v>
      </c>
      <c r="J13" s="2"/>
    </row>
    <row r="14" spans="2:11" ht="32.25" thickBot="1" x14ac:dyDescent="0.3">
      <c r="B14" s="5" t="s">
        <v>43</v>
      </c>
      <c r="C14" s="6" t="s">
        <v>29</v>
      </c>
      <c r="D14" s="7" t="s">
        <v>9</v>
      </c>
      <c r="E14" s="7">
        <v>1</v>
      </c>
      <c r="F14" s="7">
        <v>1</v>
      </c>
      <c r="G14" s="8">
        <v>3500</v>
      </c>
      <c r="H14" s="8">
        <f t="shared" si="1"/>
        <v>3500</v>
      </c>
      <c r="I14" s="9" t="s">
        <v>105</v>
      </c>
      <c r="J14" s="2"/>
    </row>
    <row r="15" spans="2:11" ht="32.25" thickBot="1" x14ac:dyDescent="0.3">
      <c r="B15" s="5" t="s">
        <v>44</v>
      </c>
      <c r="C15" s="6" t="s">
        <v>56</v>
      </c>
      <c r="D15" s="7" t="s">
        <v>12</v>
      </c>
      <c r="E15" s="7">
        <v>1</v>
      </c>
      <c r="F15" s="7">
        <v>1</v>
      </c>
      <c r="G15" s="8">
        <v>2200</v>
      </c>
      <c r="H15" s="8">
        <f t="shared" si="1"/>
        <v>2200</v>
      </c>
      <c r="I15" s="9" t="s">
        <v>106</v>
      </c>
      <c r="J15" s="2"/>
    </row>
    <row r="16" spans="2:11" ht="30.75" thickBot="1" x14ac:dyDescent="0.3">
      <c r="B16" s="5" t="s">
        <v>45</v>
      </c>
      <c r="C16" s="6" t="s">
        <v>98</v>
      </c>
      <c r="D16" s="7" t="s">
        <v>12</v>
      </c>
      <c r="E16" s="7">
        <v>1</v>
      </c>
      <c r="F16" s="7">
        <v>16</v>
      </c>
      <c r="G16" s="8">
        <v>450</v>
      </c>
      <c r="H16" s="8">
        <f t="shared" si="1"/>
        <v>7200</v>
      </c>
      <c r="I16" s="9" t="s">
        <v>99</v>
      </c>
      <c r="J16" s="2"/>
    </row>
    <row r="17" spans="2:10" ht="16.5" thickBot="1" x14ac:dyDescent="0.3">
      <c r="B17" s="5" t="s">
        <v>100</v>
      </c>
      <c r="C17" s="6" t="s">
        <v>78</v>
      </c>
      <c r="D17" s="7" t="s">
        <v>9</v>
      </c>
      <c r="E17" s="7">
        <v>1</v>
      </c>
      <c r="F17" s="7">
        <v>1</v>
      </c>
      <c r="G17" s="8">
        <v>4500</v>
      </c>
      <c r="H17" s="8">
        <f t="shared" si="1"/>
        <v>4500</v>
      </c>
      <c r="I17" s="9" t="s">
        <v>30</v>
      </c>
      <c r="J17" s="2"/>
    </row>
    <row r="18" spans="2:10" ht="30.75" thickBot="1" x14ac:dyDescent="0.3">
      <c r="B18" s="5" t="s">
        <v>101</v>
      </c>
      <c r="C18" s="6" t="s">
        <v>107</v>
      </c>
      <c r="D18" s="7" t="s">
        <v>9</v>
      </c>
      <c r="E18" s="7">
        <v>1</v>
      </c>
      <c r="F18" s="7">
        <v>1</v>
      </c>
      <c r="G18" s="8">
        <v>10000</v>
      </c>
      <c r="H18" s="8">
        <f t="shared" si="1"/>
        <v>10000</v>
      </c>
      <c r="I18" s="9" t="s">
        <v>108</v>
      </c>
    </row>
    <row r="19" spans="2:10" ht="16.5" thickBot="1" x14ac:dyDescent="0.3">
      <c r="B19" s="5" t="s">
        <v>46</v>
      </c>
      <c r="C19" s="6" t="s">
        <v>33</v>
      </c>
      <c r="D19" s="7" t="s">
        <v>12</v>
      </c>
      <c r="E19" s="7">
        <v>1</v>
      </c>
      <c r="F19" s="7">
        <v>1</v>
      </c>
      <c r="G19" s="8">
        <v>5000</v>
      </c>
      <c r="H19" s="8">
        <f t="shared" si="1"/>
        <v>5000</v>
      </c>
      <c r="I19" s="9" t="s">
        <v>34</v>
      </c>
    </row>
    <row r="20" spans="2:10" ht="32.25" thickBot="1" x14ac:dyDescent="0.3">
      <c r="B20" s="5" t="s">
        <v>47</v>
      </c>
      <c r="C20" s="6" t="s">
        <v>35</v>
      </c>
      <c r="D20" s="7" t="s">
        <v>12</v>
      </c>
      <c r="E20" s="7">
        <v>1</v>
      </c>
      <c r="F20" s="7">
        <v>1</v>
      </c>
      <c r="G20" s="8">
        <v>16000</v>
      </c>
      <c r="H20" s="8">
        <f t="shared" si="1"/>
        <v>16000</v>
      </c>
      <c r="I20" s="9" t="s">
        <v>109</v>
      </c>
    </row>
    <row r="21" spans="2:10" ht="48" thickBot="1" x14ac:dyDescent="0.3">
      <c r="B21" s="5" t="s">
        <v>48</v>
      </c>
      <c r="C21" s="6" t="s">
        <v>110</v>
      </c>
      <c r="D21" s="7" t="s">
        <v>12</v>
      </c>
      <c r="E21" s="7">
        <v>12</v>
      </c>
      <c r="F21" s="7">
        <v>16</v>
      </c>
      <c r="G21" s="8">
        <v>70</v>
      </c>
      <c r="H21" s="8">
        <f t="shared" si="1"/>
        <v>13440</v>
      </c>
      <c r="I21" s="9" t="s">
        <v>111</v>
      </c>
    </row>
    <row r="22" spans="2:10" ht="48" thickBot="1" x14ac:dyDescent="0.3">
      <c r="B22" s="5" t="s">
        <v>49</v>
      </c>
      <c r="C22" s="6" t="s">
        <v>89</v>
      </c>
      <c r="D22" s="7" t="s">
        <v>12</v>
      </c>
      <c r="E22" s="7">
        <v>4</v>
      </c>
      <c r="F22" s="7">
        <v>16</v>
      </c>
      <c r="G22" s="8">
        <v>220</v>
      </c>
      <c r="H22" s="8">
        <f t="shared" si="1"/>
        <v>14080</v>
      </c>
      <c r="I22" s="9" t="s">
        <v>112</v>
      </c>
    </row>
    <row r="23" spans="2:10" ht="16.5" thickBot="1" x14ac:dyDescent="0.3">
      <c r="B23" s="5" t="s">
        <v>50</v>
      </c>
      <c r="C23" s="6" t="s">
        <v>58</v>
      </c>
      <c r="D23" s="7" t="s">
        <v>12</v>
      </c>
      <c r="E23" s="7">
        <v>1</v>
      </c>
      <c r="F23" s="7">
        <v>16</v>
      </c>
      <c r="G23" s="8">
        <v>200</v>
      </c>
      <c r="H23" s="8">
        <f t="shared" si="1"/>
        <v>3200</v>
      </c>
      <c r="I23" s="9" t="s">
        <v>59</v>
      </c>
    </row>
    <row r="24" spans="2:10" ht="30.75" thickBot="1" x14ac:dyDescent="0.3">
      <c r="B24" s="5" t="s">
        <v>51</v>
      </c>
      <c r="C24" s="6" t="s">
        <v>113</v>
      </c>
      <c r="D24" s="7" t="s">
        <v>12</v>
      </c>
      <c r="E24" s="7">
        <v>1</v>
      </c>
      <c r="F24" s="7">
        <v>1</v>
      </c>
      <c r="G24" s="8">
        <v>1800</v>
      </c>
      <c r="H24" s="8">
        <f t="shared" si="1"/>
        <v>1800</v>
      </c>
      <c r="I24" s="9" t="s">
        <v>114</v>
      </c>
    </row>
    <row r="25" spans="2:10" ht="30.75" thickBot="1" x14ac:dyDescent="0.3">
      <c r="B25" s="5" t="s">
        <v>67</v>
      </c>
      <c r="C25" s="6" t="s">
        <v>115</v>
      </c>
      <c r="D25" s="7" t="s">
        <v>20</v>
      </c>
      <c r="E25" s="7">
        <v>16</v>
      </c>
      <c r="F25" s="7">
        <v>1</v>
      </c>
      <c r="G25" s="8">
        <v>700</v>
      </c>
      <c r="H25" s="8">
        <f t="shared" si="1"/>
        <v>11200</v>
      </c>
      <c r="I25" s="19" t="s">
        <v>55</v>
      </c>
    </row>
    <row r="26" spans="2:10" ht="16.5" thickBot="1" x14ac:dyDescent="0.3">
      <c r="B26" s="5" t="s">
        <v>68</v>
      </c>
      <c r="C26" s="6" t="s">
        <v>79</v>
      </c>
      <c r="D26" s="7" t="s">
        <v>9</v>
      </c>
      <c r="E26" s="7">
        <v>8</v>
      </c>
      <c r="F26" s="7">
        <v>16</v>
      </c>
      <c r="G26" s="8">
        <v>550</v>
      </c>
      <c r="H26" s="8">
        <f>E26*F26*G26</f>
        <v>70400</v>
      </c>
      <c r="I26" s="9" t="s">
        <v>38</v>
      </c>
    </row>
    <row r="27" spans="2:10" ht="16.5" thickBot="1" x14ac:dyDescent="0.3">
      <c r="B27" s="5" t="s">
        <v>69</v>
      </c>
      <c r="C27" s="6" t="s">
        <v>37</v>
      </c>
      <c r="D27" s="7" t="s">
        <v>9</v>
      </c>
      <c r="E27" s="7">
        <v>1</v>
      </c>
      <c r="F27" s="7">
        <v>16</v>
      </c>
      <c r="G27" s="8">
        <v>350</v>
      </c>
      <c r="H27" s="8">
        <f t="shared" ref="H27:H28" si="2">E27*F27*G27</f>
        <v>5600</v>
      </c>
      <c r="I27" s="9" t="s">
        <v>39</v>
      </c>
    </row>
    <row r="28" spans="2:10" ht="32.25" thickBot="1" x14ac:dyDescent="0.3">
      <c r="B28" s="5" t="s">
        <v>70</v>
      </c>
      <c r="C28" s="6" t="s">
        <v>40</v>
      </c>
      <c r="D28" s="7" t="s">
        <v>9</v>
      </c>
      <c r="E28" s="7">
        <v>2</v>
      </c>
      <c r="F28" s="7">
        <v>16</v>
      </c>
      <c r="G28" s="8">
        <v>150</v>
      </c>
      <c r="H28" s="8">
        <f t="shared" si="2"/>
        <v>4800</v>
      </c>
      <c r="I28" s="9" t="s">
        <v>116</v>
      </c>
    </row>
    <row r="29" spans="2:10" ht="15.75" x14ac:dyDescent="0.25">
      <c r="B29" s="27" t="s">
        <v>14</v>
      </c>
      <c r="C29" s="27"/>
      <c r="D29" s="27"/>
      <c r="E29" s="27"/>
      <c r="F29" s="27"/>
      <c r="G29" s="27"/>
      <c r="H29" s="10">
        <f>SUM(H12:H28)</f>
        <v>193940</v>
      </c>
      <c r="I29" s="13"/>
    </row>
    <row r="30" spans="2:10" ht="15.75" x14ac:dyDescent="0.25">
      <c r="B30" s="22"/>
      <c r="C30" s="22"/>
      <c r="D30" s="22"/>
      <c r="E30" s="22"/>
      <c r="F30" s="22"/>
      <c r="G30" s="22"/>
      <c r="H30" s="21"/>
      <c r="I30" s="23"/>
    </row>
    <row r="31" spans="2:10" ht="19.5" thickBot="1" x14ac:dyDescent="0.35">
      <c r="B31" s="28" t="s">
        <v>80</v>
      </c>
      <c r="C31" s="28"/>
      <c r="D31" s="28"/>
      <c r="E31" s="28"/>
      <c r="F31" s="28"/>
      <c r="G31" s="28"/>
      <c r="H31" s="28"/>
      <c r="I31" s="28"/>
    </row>
    <row r="32" spans="2:10" ht="32.25" thickBot="1" x14ac:dyDescent="0.3">
      <c r="B32" s="14" t="s">
        <v>2</v>
      </c>
      <c r="C32" s="14" t="s">
        <v>3</v>
      </c>
      <c r="D32" s="14" t="s">
        <v>4</v>
      </c>
      <c r="E32" s="14" t="s">
        <v>5</v>
      </c>
      <c r="F32" s="3" t="s">
        <v>26</v>
      </c>
      <c r="G32" s="14" t="s">
        <v>6</v>
      </c>
      <c r="H32" s="14" t="s">
        <v>0</v>
      </c>
      <c r="I32" s="15" t="s">
        <v>7</v>
      </c>
    </row>
    <row r="33" spans="2:9" ht="45.75" thickBot="1" x14ac:dyDescent="0.3">
      <c r="B33" s="5" t="s">
        <v>21</v>
      </c>
      <c r="C33" s="6" t="s">
        <v>60</v>
      </c>
      <c r="D33" s="7" t="s">
        <v>13</v>
      </c>
      <c r="E33" s="7">
        <v>1</v>
      </c>
      <c r="F33" s="7">
        <v>8</v>
      </c>
      <c r="G33" s="8">
        <v>650</v>
      </c>
      <c r="H33" s="8">
        <f t="shared" ref="H33:H39" si="3">E33*F33*G33</f>
        <v>5200</v>
      </c>
      <c r="I33" s="9" t="s">
        <v>117</v>
      </c>
    </row>
    <row r="34" spans="2:9" ht="32.25" thickBot="1" x14ac:dyDescent="0.3">
      <c r="B34" s="5" t="s">
        <v>22</v>
      </c>
      <c r="C34" s="6" t="s">
        <v>15</v>
      </c>
      <c r="D34" s="7" t="s">
        <v>25</v>
      </c>
      <c r="E34" s="7">
        <v>4</v>
      </c>
      <c r="F34" s="7">
        <v>16</v>
      </c>
      <c r="G34" s="8">
        <v>100</v>
      </c>
      <c r="H34" s="8">
        <f t="shared" si="3"/>
        <v>6400</v>
      </c>
      <c r="I34" s="9" t="s">
        <v>118</v>
      </c>
    </row>
    <row r="35" spans="2:9" ht="16.5" thickBot="1" x14ac:dyDescent="0.3">
      <c r="B35" s="5" t="s">
        <v>23</v>
      </c>
      <c r="C35" s="6" t="s">
        <v>36</v>
      </c>
      <c r="D35" s="7" t="s">
        <v>25</v>
      </c>
      <c r="E35" s="7">
        <v>3</v>
      </c>
      <c r="F35" s="7">
        <v>5</v>
      </c>
      <c r="G35" s="8">
        <v>100</v>
      </c>
      <c r="H35" s="8">
        <f t="shared" si="3"/>
        <v>1500</v>
      </c>
      <c r="I35" s="9" t="s">
        <v>97</v>
      </c>
    </row>
    <row r="36" spans="2:9" ht="32.25" thickBot="1" x14ac:dyDescent="0.3">
      <c r="B36" s="5" t="s">
        <v>24</v>
      </c>
      <c r="C36" s="6" t="s">
        <v>16</v>
      </c>
      <c r="D36" s="7" t="s">
        <v>13</v>
      </c>
      <c r="E36" s="7">
        <v>8</v>
      </c>
      <c r="F36" s="7">
        <v>1</v>
      </c>
      <c r="G36" s="8">
        <v>400</v>
      </c>
      <c r="H36" s="8">
        <f t="shared" si="3"/>
        <v>3200</v>
      </c>
      <c r="I36" s="9" t="s">
        <v>17</v>
      </c>
    </row>
    <row r="37" spans="2:9" ht="32.25" thickBot="1" x14ac:dyDescent="0.3">
      <c r="B37" s="5" t="s">
        <v>90</v>
      </c>
      <c r="C37" s="6" t="s">
        <v>57</v>
      </c>
      <c r="D37" s="7" t="s">
        <v>18</v>
      </c>
      <c r="E37" s="7">
        <v>1</v>
      </c>
      <c r="F37" s="7">
        <v>1</v>
      </c>
      <c r="G37" s="8">
        <v>800</v>
      </c>
      <c r="H37" s="8">
        <f t="shared" si="3"/>
        <v>800</v>
      </c>
      <c r="I37" s="9" t="s">
        <v>119</v>
      </c>
    </row>
    <row r="38" spans="2:9" ht="16.5" thickBot="1" x14ac:dyDescent="0.3">
      <c r="B38" s="5" t="s">
        <v>91</v>
      </c>
      <c r="C38" s="6" t="s">
        <v>120</v>
      </c>
      <c r="D38" s="24" t="s">
        <v>18</v>
      </c>
      <c r="E38" s="7">
        <v>1</v>
      </c>
      <c r="F38" s="7">
        <v>1</v>
      </c>
      <c r="G38" s="8">
        <v>800</v>
      </c>
      <c r="H38" s="8">
        <f t="shared" si="3"/>
        <v>800</v>
      </c>
      <c r="I38" s="9" t="s">
        <v>121</v>
      </c>
    </row>
    <row r="39" spans="2:9" ht="63.75" thickBot="1" x14ac:dyDescent="0.3">
      <c r="B39" s="5" t="s">
        <v>92</v>
      </c>
      <c r="C39" s="6" t="s">
        <v>122</v>
      </c>
      <c r="D39" s="16" t="s">
        <v>18</v>
      </c>
      <c r="E39" s="7">
        <v>1</v>
      </c>
      <c r="F39" s="7">
        <v>1</v>
      </c>
      <c r="G39" s="8">
        <v>2000</v>
      </c>
      <c r="H39" s="8">
        <f t="shared" si="3"/>
        <v>2000</v>
      </c>
      <c r="I39" s="9" t="s">
        <v>123</v>
      </c>
    </row>
    <row r="40" spans="2:9" ht="15.75" x14ac:dyDescent="0.25">
      <c r="B40" s="27" t="s">
        <v>84</v>
      </c>
      <c r="C40" s="27"/>
      <c r="D40" s="27"/>
      <c r="E40" s="27"/>
      <c r="F40" s="27"/>
      <c r="G40" s="27"/>
      <c r="H40" s="10">
        <f>SUM(H33:H39)</f>
        <v>19900</v>
      </c>
      <c r="I40" s="13"/>
    </row>
    <row r="41" spans="2:9" ht="15.75" x14ac:dyDescent="0.25">
      <c r="B41" s="22"/>
      <c r="C41" s="22"/>
      <c r="D41" s="22"/>
      <c r="E41" s="22"/>
      <c r="F41" s="22"/>
      <c r="G41" s="22"/>
      <c r="H41" s="21"/>
      <c r="I41" s="13"/>
    </row>
    <row r="42" spans="2:9" ht="15.75" x14ac:dyDescent="0.25">
      <c r="B42" s="22"/>
      <c r="C42" s="22"/>
      <c r="D42" s="22"/>
      <c r="E42" s="22"/>
      <c r="F42" s="22"/>
      <c r="G42" s="22"/>
      <c r="H42" s="21"/>
      <c r="I42" s="13"/>
    </row>
    <row r="43" spans="2:9" ht="19.5" thickBot="1" x14ac:dyDescent="0.35">
      <c r="B43" s="28" t="s">
        <v>81</v>
      </c>
      <c r="C43" s="28"/>
      <c r="D43" s="28"/>
      <c r="E43" s="28"/>
      <c r="F43" s="28"/>
      <c r="G43" s="28"/>
      <c r="H43" s="28"/>
      <c r="I43" s="28"/>
    </row>
    <row r="44" spans="2:9" ht="32.25" thickBot="1" x14ac:dyDescent="0.3">
      <c r="B44" s="14" t="s">
        <v>2</v>
      </c>
      <c r="C44" s="14" t="s">
        <v>3</v>
      </c>
      <c r="D44" s="14" t="s">
        <v>4</v>
      </c>
      <c r="E44" s="14" t="s">
        <v>5</v>
      </c>
      <c r="F44" s="3" t="s">
        <v>26</v>
      </c>
      <c r="G44" s="14" t="s">
        <v>6</v>
      </c>
      <c r="H44" s="14" t="s">
        <v>0</v>
      </c>
      <c r="I44" s="15" t="s">
        <v>7</v>
      </c>
    </row>
    <row r="45" spans="2:9" ht="32.25" thickBot="1" x14ac:dyDescent="0.3">
      <c r="B45" s="5" t="s">
        <v>19</v>
      </c>
      <c r="C45" s="6" t="s">
        <v>73</v>
      </c>
      <c r="D45" s="7" t="s">
        <v>54</v>
      </c>
      <c r="E45" s="7">
        <v>1</v>
      </c>
      <c r="F45" s="7">
        <v>8</v>
      </c>
      <c r="G45" s="8">
        <v>845</v>
      </c>
      <c r="H45" s="8">
        <f>E45*F45*G45</f>
        <v>6760</v>
      </c>
      <c r="I45" s="9" t="s">
        <v>53</v>
      </c>
    </row>
    <row r="46" spans="2:9" ht="30.75" thickBot="1" x14ac:dyDescent="0.3">
      <c r="B46" s="5" t="s">
        <v>52</v>
      </c>
      <c r="C46" s="6" t="s">
        <v>93</v>
      </c>
      <c r="D46" s="7" t="s">
        <v>12</v>
      </c>
      <c r="E46" s="7">
        <v>1</v>
      </c>
      <c r="F46" s="7">
        <v>1</v>
      </c>
      <c r="G46" s="8">
        <v>1200</v>
      </c>
      <c r="H46" s="8">
        <v>800</v>
      </c>
      <c r="I46" s="9" t="s">
        <v>64</v>
      </c>
    </row>
    <row r="47" spans="2:9" ht="15.75" x14ac:dyDescent="0.25">
      <c r="B47" s="27" t="s">
        <v>85</v>
      </c>
      <c r="C47" s="27"/>
      <c r="D47" s="27"/>
      <c r="E47" s="27"/>
      <c r="F47" s="27"/>
      <c r="G47" s="27"/>
      <c r="H47" s="10">
        <f>SUM(H45:H46)</f>
        <v>7560</v>
      </c>
      <c r="I47" s="13"/>
    </row>
    <row r="48" spans="2:9" ht="15.75" x14ac:dyDescent="0.25">
      <c r="B48" s="22"/>
      <c r="C48" s="22"/>
      <c r="D48" s="22"/>
      <c r="E48" s="22"/>
      <c r="F48" s="22"/>
      <c r="G48" s="22"/>
      <c r="H48" s="21"/>
      <c r="I48" s="13"/>
    </row>
    <row r="49" spans="2:9" ht="19.5" thickBot="1" x14ac:dyDescent="0.35">
      <c r="B49" s="28" t="s">
        <v>82</v>
      </c>
      <c r="C49" s="28"/>
      <c r="D49" s="28"/>
      <c r="E49" s="28"/>
      <c r="F49" s="28"/>
      <c r="G49" s="28"/>
      <c r="H49" s="28"/>
      <c r="I49" s="28"/>
    </row>
    <row r="50" spans="2:9" ht="32.25" thickBot="1" x14ac:dyDescent="0.3">
      <c r="B50" s="14" t="s">
        <v>2</v>
      </c>
      <c r="C50" s="14" t="s">
        <v>3</v>
      </c>
      <c r="D50" s="14" t="s">
        <v>4</v>
      </c>
      <c r="E50" s="14" t="s">
        <v>5</v>
      </c>
      <c r="F50" s="3" t="s">
        <v>26</v>
      </c>
      <c r="G50" s="14" t="s">
        <v>6</v>
      </c>
      <c r="H50" s="14" t="s">
        <v>0</v>
      </c>
      <c r="I50" s="15" t="s">
        <v>7</v>
      </c>
    </row>
    <row r="51" spans="2:9" ht="32.25" thickBot="1" x14ac:dyDescent="0.3">
      <c r="B51" s="5" t="s">
        <v>94</v>
      </c>
      <c r="C51" s="6" t="s">
        <v>61</v>
      </c>
      <c r="D51" s="7" t="s">
        <v>9</v>
      </c>
      <c r="E51" s="7">
        <v>2</v>
      </c>
      <c r="F51" s="7">
        <v>16</v>
      </c>
      <c r="G51" s="8">
        <v>300</v>
      </c>
      <c r="H51" s="8">
        <f>E51*F51*G51</f>
        <v>9600</v>
      </c>
      <c r="I51" s="9" t="s">
        <v>62</v>
      </c>
    </row>
    <row r="52" spans="2:9" ht="32.25" customHeight="1" thickBot="1" x14ac:dyDescent="0.3">
      <c r="B52" s="5" t="s">
        <v>95</v>
      </c>
      <c r="C52" s="6" t="s">
        <v>63</v>
      </c>
      <c r="D52" s="7" t="s">
        <v>9</v>
      </c>
      <c r="E52" s="7">
        <v>1</v>
      </c>
      <c r="F52" s="7">
        <v>16</v>
      </c>
      <c r="G52" s="8">
        <v>600</v>
      </c>
      <c r="H52" s="8">
        <f>E52*F52*G52</f>
        <v>9600</v>
      </c>
      <c r="I52" s="9" t="s">
        <v>64</v>
      </c>
    </row>
    <row r="53" spans="2:9" ht="16.5" thickBot="1" x14ac:dyDescent="0.3">
      <c r="B53" s="5" t="s">
        <v>96</v>
      </c>
      <c r="C53" s="6" t="s">
        <v>65</v>
      </c>
      <c r="D53" s="7" t="s">
        <v>12</v>
      </c>
      <c r="E53" s="7">
        <v>1</v>
      </c>
      <c r="F53" s="7">
        <v>16</v>
      </c>
      <c r="G53" s="8">
        <v>150</v>
      </c>
      <c r="H53" s="8">
        <f>E53*F53*G53</f>
        <v>2400</v>
      </c>
      <c r="I53" s="9" t="s">
        <v>66</v>
      </c>
    </row>
    <row r="54" spans="2:9" ht="15.75" x14ac:dyDescent="0.25">
      <c r="B54" s="27" t="s">
        <v>86</v>
      </c>
      <c r="C54" s="27"/>
      <c r="D54" s="27"/>
      <c r="E54" s="27"/>
      <c r="F54" s="27"/>
      <c r="G54" s="27"/>
      <c r="H54" s="10">
        <f>SUM(H51:H53)</f>
        <v>21600</v>
      </c>
    </row>
    <row r="55" spans="2:9" x14ac:dyDescent="0.25">
      <c r="E55" s="20"/>
      <c r="F55" s="20"/>
    </row>
    <row r="56" spans="2:9" ht="19.5" thickBot="1" x14ac:dyDescent="0.35">
      <c r="B56" s="28" t="s">
        <v>83</v>
      </c>
      <c r="C56" s="28"/>
      <c r="D56" s="28"/>
      <c r="E56" s="28"/>
      <c r="F56" s="28"/>
      <c r="G56" s="28"/>
      <c r="H56" s="28"/>
      <c r="I56" s="28"/>
    </row>
    <row r="57" spans="2:9" ht="32.25" thickBot="1" x14ac:dyDescent="0.3">
      <c r="B57" s="14" t="s">
        <v>2</v>
      </c>
      <c r="C57" s="14" t="s">
        <v>3</v>
      </c>
      <c r="D57" s="14" t="s">
        <v>4</v>
      </c>
      <c r="E57" s="14" t="s">
        <v>5</v>
      </c>
      <c r="F57" s="3" t="s">
        <v>26</v>
      </c>
      <c r="G57" s="14" t="s">
        <v>6</v>
      </c>
      <c r="H57" s="14" t="s">
        <v>0</v>
      </c>
      <c r="I57" s="15" t="s">
        <v>7</v>
      </c>
    </row>
    <row r="58" spans="2:9" ht="16.5" thickBot="1" x14ac:dyDescent="0.3">
      <c r="B58" s="5"/>
      <c r="C58" s="6"/>
      <c r="D58" s="7"/>
      <c r="E58" s="7"/>
      <c r="F58" s="7"/>
      <c r="G58" s="8"/>
      <c r="H58" s="8"/>
      <c r="I58" s="9"/>
    </row>
    <row r="59" spans="2:9" ht="16.5" thickBot="1" x14ac:dyDescent="0.3">
      <c r="B59" s="5"/>
      <c r="C59" s="6"/>
      <c r="D59" s="7"/>
      <c r="E59" s="7"/>
      <c r="F59" s="7"/>
      <c r="G59" s="8"/>
      <c r="H59" s="8"/>
      <c r="I59" s="9"/>
    </row>
    <row r="60" spans="2:9" ht="16.5" thickBot="1" x14ac:dyDescent="0.3">
      <c r="B60" s="5"/>
      <c r="C60" s="6"/>
      <c r="D60" s="7"/>
      <c r="E60" s="7"/>
      <c r="F60" s="7"/>
      <c r="G60" s="8"/>
      <c r="H60" s="8"/>
      <c r="I60" s="9"/>
    </row>
    <row r="61" spans="2:9" ht="15.75" x14ac:dyDescent="0.25">
      <c r="B61" s="27" t="s">
        <v>87</v>
      </c>
      <c r="C61" s="27"/>
      <c r="D61" s="27"/>
      <c r="E61" s="27"/>
      <c r="F61" s="27"/>
      <c r="G61" s="27"/>
      <c r="H61" s="10">
        <f>SUM(H58:H60)</f>
        <v>0</v>
      </c>
    </row>
    <row r="62" spans="2:9" x14ac:dyDescent="0.25">
      <c r="E62" s="20"/>
      <c r="F62" s="20"/>
    </row>
    <row r="63" spans="2:9" ht="18.75" x14ac:dyDescent="0.3">
      <c r="B63" s="33" t="s">
        <v>0</v>
      </c>
      <c r="C63" s="33"/>
      <c r="D63" s="33"/>
      <c r="H63" s="17"/>
    </row>
    <row r="64" spans="2:9" x14ac:dyDescent="0.25">
      <c r="B64" s="34" t="s">
        <v>2</v>
      </c>
      <c r="C64" s="34"/>
      <c r="D64" s="34"/>
      <c r="H64" s="17"/>
    </row>
    <row r="65" spans="2:8" x14ac:dyDescent="0.25">
      <c r="B65" s="32" t="str">
        <f>B2</f>
        <v>1- PRÉ-PRODUÇÃO</v>
      </c>
      <c r="C65" s="32"/>
      <c r="D65" s="25">
        <f>H7</f>
        <v>51000</v>
      </c>
      <c r="H65" s="17"/>
    </row>
    <row r="66" spans="2:8" x14ac:dyDescent="0.25">
      <c r="B66" s="32" t="str">
        <f>B10</f>
        <v>2 - PRODUÇÃO DO ESPETÁCULO</v>
      </c>
      <c r="C66" s="32"/>
      <c r="D66" s="25">
        <f>H29</f>
        <v>193940</v>
      </c>
      <c r="H66" s="17"/>
    </row>
    <row r="67" spans="2:8" x14ac:dyDescent="0.25">
      <c r="B67" s="32" t="str">
        <f>B31</f>
        <v>3 - MIDIA E PUBLICIDADE</v>
      </c>
      <c r="C67" s="32"/>
      <c r="D67" s="25">
        <f>H40</f>
        <v>19900</v>
      </c>
      <c r="H67" s="17"/>
    </row>
    <row r="68" spans="2:8" x14ac:dyDescent="0.25">
      <c r="B68" s="32" t="str">
        <f>B43</f>
        <v>4 - DESPESAS ADMINISTRATIVAS</v>
      </c>
      <c r="C68" s="32"/>
      <c r="D68" s="25">
        <f>H47</f>
        <v>7560</v>
      </c>
    </row>
    <row r="69" spans="2:8" x14ac:dyDescent="0.25">
      <c r="B69" s="32" t="str">
        <f>B49</f>
        <v>5 - ACESSIBILIDADE</v>
      </c>
      <c r="C69" s="32"/>
      <c r="D69" s="25">
        <f>H54</f>
        <v>21600</v>
      </c>
    </row>
    <row r="70" spans="2:8" ht="14.25" customHeight="1" x14ac:dyDescent="0.25">
      <c r="B70" s="32" t="str">
        <f>B56</f>
        <v>6 - OUTROS</v>
      </c>
      <c r="C70" s="32"/>
      <c r="D70" s="25">
        <f>H61</f>
        <v>0</v>
      </c>
    </row>
    <row r="71" spans="2:8" x14ac:dyDescent="0.25">
      <c r="B71" s="31" t="s">
        <v>88</v>
      </c>
      <c r="C71" s="31"/>
      <c r="D71" s="25">
        <f>SUM(D65:D70)</f>
        <v>294000</v>
      </c>
      <c r="E71" s="17"/>
    </row>
    <row r="72" spans="2:8" x14ac:dyDescent="0.25">
      <c r="B72" s="18"/>
      <c r="C72" s="18"/>
    </row>
  </sheetData>
  <sortState xmlns:xlrd2="http://schemas.microsoft.com/office/spreadsheetml/2017/richdata2" ref="C12:I25">
    <sortCondition ref="C11:C25"/>
  </sortState>
  <mergeCells count="22">
    <mergeCell ref="B71:C71"/>
    <mergeCell ref="B40:G40"/>
    <mergeCell ref="B68:C68"/>
    <mergeCell ref="B69:C69"/>
    <mergeCell ref="B70:C70"/>
    <mergeCell ref="B63:D63"/>
    <mergeCell ref="B64:D64"/>
    <mergeCell ref="B49:I49"/>
    <mergeCell ref="B43:I43"/>
    <mergeCell ref="B56:I56"/>
    <mergeCell ref="B47:G47"/>
    <mergeCell ref="B54:G54"/>
    <mergeCell ref="B61:G61"/>
    <mergeCell ref="B65:C65"/>
    <mergeCell ref="B66:C66"/>
    <mergeCell ref="B67:C67"/>
    <mergeCell ref="B29:G29"/>
    <mergeCell ref="B31:I31"/>
    <mergeCell ref="B1:I1"/>
    <mergeCell ref="B2:I2"/>
    <mergeCell ref="B7:G7"/>
    <mergeCell ref="B10:I10"/>
  </mergeCells>
  <phoneticPr fontId="4" type="noConversion"/>
  <pageMargins left="0.25" right="0.25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Juraci Moreira</dc:creator>
  <cp:lastModifiedBy>Juraci Moreira</cp:lastModifiedBy>
  <cp:lastPrinted>2024-09-14T17:37:05Z</cp:lastPrinted>
  <dcterms:created xsi:type="dcterms:W3CDTF">2021-06-02T13:41:13Z</dcterms:created>
  <dcterms:modified xsi:type="dcterms:W3CDTF">2025-01-28T15:08:20Z</dcterms:modified>
</cp:coreProperties>
</file>